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shtna\Рабочий стол\НОВОЕ\ЦОДД\23.09.2025_Прогноз доходов на 2026\"/>
    </mc:Choice>
  </mc:AlternateContent>
  <bookViews>
    <workbookView xWindow="360" yWindow="15" windowWidth="20955" windowHeight="9720"/>
  </bookViews>
  <sheets>
    <sheet name="2026" sheetId="1" r:id="rId1"/>
  </sheets>
  <calcPr calcId="162913"/>
</workbook>
</file>

<file path=xl/calcChain.xml><?xml version="1.0" encoding="utf-8"?>
<calcChain xmlns="http://schemas.openxmlformats.org/spreadsheetml/2006/main">
  <c r="D24" i="1" l="1"/>
  <c r="D17" i="1" l="1"/>
  <c r="D16" i="1"/>
  <c r="D15" i="1"/>
  <c r="C8" i="1"/>
  <c r="D25" i="1"/>
  <c r="C6" i="1"/>
  <c r="C9" i="1" s="1"/>
</calcChain>
</file>

<file path=xl/sharedStrings.xml><?xml version="1.0" encoding="utf-8"?>
<sst xmlns="http://schemas.openxmlformats.org/spreadsheetml/2006/main" count="27" uniqueCount="27">
  <si>
    <t>Прогноз расходов и доходов на почтовые услуги на 2026 год</t>
  </si>
  <si>
    <t>1</t>
  </si>
  <si>
    <t>Количество постановлений на 2026 г (план)</t>
  </si>
  <si>
    <t>Будет доставлено 98%(с подтвержденным статусом)</t>
  </si>
  <si>
    <t>в том числе</t>
  </si>
  <si>
    <t>по почте</t>
  </si>
  <si>
    <t>через госуслуги</t>
  </si>
  <si>
    <t>Доля по почте</t>
  </si>
  <si>
    <t>Доля через госуслуги</t>
  </si>
  <si>
    <t>2</t>
  </si>
  <si>
    <t>Расходы</t>
  </si>
  <si>
    <t xml:space="preserve">по почте тариф </t>
  </si>
  <si>
    <t xml:space="preserve">через госуслуги тариф </t>
  </si>
  <si>
    <t>Почтовые расходы по почте</t>
  </si>
  <si>
    <t>Почтовые расходы через госуслуги</t>
  </si>
  <si>
    <t>Итого почтовых расходов на 2026 год (прогноз)</t>
  </si>
  <si>
    <t>3</t>
  </si>
  <si>
    <t>Доходы</t>
  </si>
  <si>
    <t>процент оплаченных постановлений за 2024 год</t>
  </si>
  <si>
    <t>процент оплаченных постановлений за 8 мес 2025 года</t>
  </si>
  <si>
    <t>прогноз процента оплаченных постановлений на 2026 год</t>
  </si>
  <si>
    <t>Средняя стоимость штрафа за 8 мес 2025 года</t>
  </si>
  <si>
    <t>Прогноз средней стоимости штрафа на 2026 год</t>
  </si>
  <si>
    <t>В том числе в бюджет НСО 75%</t>
  </si>
  <si>
    <t>шт.</t>
  </si>
  <si>
    <t>руб.</t>
  </si>
  <si>
    <t xml:space="preserve">Прогноз доходов на 2026 год: 7380500 шт * 90% *823 руб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</si>
</sst>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2" fillId="0" borderId="1" xfId="0" applyFont="1" applyBorder="1"/>
    <xf numFmtId="3" fontId="0" fillId="0" borderId="1" xfId="0" applyNumberFormat="1" applyBorder="1"/>
    <xf numFmtId="0" fontId="0" fillId="0" borderId="1" xfId="0" applyBorder="1"/>
    <xf numFmtId="4" fontId="0" fillId="0" borderId="1" xfId="0" applyNumberFormat="1" applyBorder="1"/>
    <xf numFmtId="2" fontId="0" fillId="0" borderId="1" xfId="0" applyNumberFormat="1" applyBorder="1"/>
    <xf numFmtId="3" fontId="0" fillId="0" borderId="2" xfId="0" applyNumberFormat="1" applyBorder="1"/>
    <xf numFmtId="0" fontId="0" fillId="0" borderId="3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4" xfId="0" applyBorder="1"/>
    <xf numFmtId="3" fontId="0" fillId="0" borderId="5" xfId="0" applyNumberFormat="1" applyBorder="1"/>
    <xf numFmtId="0" fontId="0" fillId="0" borderId="1" xfId="0" applyBorder="1" applyAlignment="1">
      <alignment wrapText="1"/>
    </xf>
    <xf numFmtId="3" fontId="0" fillId="0" borderId="6" xfId="0" applyNumberFormat="1" applyBorder="1"/>
    <xf numFmtId="0" fontId="0" fillId="0" borderId="1" xfId="0" applyBorder="1" applyAlignment="1">
      <alignment horizontal="right"/>
    </xf>
    <xf numFmtId="3" fontId="3" fillId="0" borderId="1" xfId="0" applyNumberFormat="1" applyFont="1" applyBorder="1"/>
    <xf numFmtId="0" fontId="1" fillId="0" borderId="0" xfId="0" applyFont="1" applyAlignment="1">
      <alignment horizontal="right"/>
    </xf>
    <xf numFmtId="49" fontId="0" fillId="0" borderId="1" xfId="0" applyNumberForma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25"/>
  <sheetViews>
    <sheetView tabSelected="1" workbookViewId="0">
      <selection activeCell="D25" sqref="D25"/>
    </sheetView>
  </sheetViews>
  <sheetFormatPr defaultRowHeight="15" x14ac:dyDescent="0.25"/>
  <cols>
    <col min="2" max="2" width="50" customWidth="1"/>
    <col min="3" max="3" width="12.28515625" bestFit="1" customWidth="1"/>
    <col min="4" max="4" width="15" bestFit="1" customWidth="1"/>
  </cols>
  <sheetData>
    <row r="2" spans="1:4" ht="18.75" x14ac:dyDescent="0.3">
      <c r="B2" s="19" t="s">
        <v>0</v>
      </c>
      <c r="C2" s="19"/>
      <c r="D2" s="19"/>
    </row>
    <row r="4" spans="1:4" x14ac:dyDescent="0.25">
      <c r="A4" s="1"/>
      <c r="C4" s="17" t="s">
        <v>24</v>
      </c>
      <c r="D4" s="17" t="s">
        <v>25</v>
      </c>
    </row>
    <row r="5" spans="1:4" x14ac:dyDescent="0.25">
      <c r="A5" s="18" t="s">
        <v>1</v>
      </c>
      <c r="B5" s="3" t="s">
        <v>2</v>
      </c>
      <c r="C5" s="4">
        <v>7380500</v>
      </c>
      <c r="D5" s="4"/>
    </row>
    <row r="6" spans="1:4" x14ac:dyDescent="0.25">
      <c r="A6" s="18"/>
      <c r="B6" s="5" t="s">
        <v>3</v>
      </c>
      <c r="C6" s="4">
        <f>C5*0.98</f>
        <v>7232890</v>
      </c>
      <c r="D6" s="4"/>
    </row>
    <row r="7" spans="1:4" x14ac:dyDescent="0.25">
      <c r="A7" s="18"/>
      <c r="B7" s="5" t="s">
        <v>4</v>
      </c>
      <c r="C7" s="4"/>
      <c r="D7" s="4"/>
    </row>
    <row r="8" spans="1:4" x14ac:dyDescent="0.25">
      <c r="A8" s="18"/>
      <c r="B8" s="5" t="s">
        <v>5</v>
      </c>
      <c r="C8" s="4">
        <f>C6*C10</f>
        <v>2893156</v>
      </c>
      <c r="D8" s="4"/>
    </row>
    <row r="9" spans="1:4" x14ac:dyDescent="0.25">
      <c r="A9" s="18"/>
      <c r="B9" s="5" t="s">
        <v>6</v>
      </c>
      <c r="C9" s="4">
        <f>C6*C11</f>
        <v>4339734</v>
      </c>
      <c r="D9" s="4"/>
    </row>
    <row r="10" spans="1:4" x14ac:dyDescent="0.25">
      <c r="A10" s="18"/>
      <c r="B10" s="5" t="s">
        <v>7</v>
      </c>
      <c r="C10" s="6">
        <v>0.4</v>
      </c>
      <c r="D10" s="4"/>
    </row>
    <row r="11" spans="1:4" x14ac:dyDescent="0.25">
      <c r="A11" s="18"/>
      <c r="B11" s="5" t="s">
        <v>8</v>
      </c>
      <c r="C11" s="6">
        <v>0.6</v>
      </c>
      <c r="D11" s="4"/>
    </row>
    <row r="12" spans="1:4" x14ac:dyDescent="0.25">
      <c r="A12" s="18" t="s">
        <v>9</v>
      </c>
      <c r="B12" s="3" t="s">
        <v>10</v>
      </c>
      <c r="C12" s="4"/>
      <c r="D12" s="4"/>
    </row>
    <row r="13" spans="1:4" x14ac:dyDescent="0.25">
      <c r="A13" s="18"/>
      <c r="B13" s="5" t="s">
        <v>11</v>
      </c>
      <c r="C13" s="4"/>
      <c r="D13" s="7">
        <v>91.2</v>
      </c>
    </row>
    <row r="14" spans="1:4" x14ac:dyDescent="0.25">
      <c r="A14" s="18"/>
      <c r="B14" s="5" t="s">
        <v>12</v>
      </c>
      <c r="C14" s="4"/>
      <c r="D14" s="7">
        <v>45.6</v>
      </c>
    </row>
    <row r="15" spans="1:4" x14ac:dyDescent="0.25">
      <c r="A15" s="18"/>
      <c r="B15" s="5" t="s">
        <v>13</v>
      </c>
      <c r="C15" s="4"/>
      <c r="D15" s="4">
        <f>C8*D13</f>
        <v>263855827.20000002</v>
      </c>
    </row>
    <row r="16" spans="1:4" x14ac:dyDescent="0.25">
      <c r="A16" s="18"/>
      <c r="B16" s="5" t="s">
        <v>14</v>
      </c>
      <c r="C16" s="4"/>
      <c r="D16" s="4">
        <f>C9*D14</f>
        <v>197891870.40000001</v>
      </c>
    </row>
    <row r="17" spans="1:4" x14ac:dyDescent="0.25">
      <c r="A17" s="18"/>
      <c r="B17" s="5" t="s">
        <v>15</v>
      </c>
      <c r="C17" s="4"/>
      <c r="D17" s="4">
        <f>SUM(D15:D16)</f>
        <v>461747697.60000002</v>
      </c>
    </row>
    <row r="18" spans="1:4" x14ac:dyDescent="0.25">
      <c r="A18" s="18" t="s">
        <v>16</v>
      </c>
      <c r="B18" s="3" t="s">
        <v>17</v>
      </c>
      <c r="C18" s="4"/>
      <c r="D18" s="8"/>
    </row>
    <row r="19" spans="1:4" x14ac:dyDescent="0.25">
      <c r="A19" s="2"/>
      <c r="B19" s="5" t="s">
        <v>18</v>
      </c>
      <c r="C19" s="4">
        <v>96</v>
      </c>
      <c r="D19" s="8"/>
    </row>
    <row r="20" spans="1:4" x14ac:dyDescent="0.25">
      <c r="A20" s="2"/>
      <c r="B20" s="5" t="s">
        <v>19</v>
      </c>
      <c r="C20" s="4">
        <v>88</v>
      </c>
      <c r="D20" s="8"/>
    </row>
    <row r="21" spans="1:4" ht="30.75" customHeight="1" x14ac:dyDescent="0.25">
      <c r="A21" s="2"/>
      <c r="B21" s="9" t="s">
        <v>20</v>
      </c>
      <c r="C21" s="4">
        <v>90</v>
      </c>
      <c r="D21" s="8"/>
    </row>
    <row r="22" spans="1:4" x14ac:dyDescent="0.25">
      <c r="A22" s="5"/>
      <c r="B22" s="10" t="s">
        <v>21</v>
      </c>
      <c r="C22" s="4"/>
      <c r="D22" s="8">
        <v>823</v>
      </c>
    </row>
    <row r="23" spans="1:4" x14ac:dyDescent="0.25">
      <c r="A23" s="11"/>
      <c r="B23" s="10" t="s">
        <v>22</v>
      </c>
      <c r="C23" s="4"/>
      <c r="D23" s="12">
        <v>823</v>
      </c>
    </row>
    <row r="24" spans="1:4" ht="28.5" customHeight="1" x14ac:dyDescent="0.25">
      <c r="A24" s="11"/>
      <c r="B24" s="13" t="s">
        <v>26</v>
      </c>
      <c r="C24" s="5"/>
      <c r="D24" s="14">
        <f>C5*C21%*D23</f>
        <v>5466736350</v>
      </c>
    </row>
    <row r="25" spans="1:4" ht="24.75" customHeight="1" x14ac:dyDescent="0.25">
      <c r="A25" s="5"/>
      <c r="B25" s="15" t="s">
        <v>23</v>
      </c>
      <c r="C25" s="5"/>
      <c r="D25" s="16">
        <f>D24*75%</f>
        <v>4100052262.5</v>
      </c>
    </row>
  </sheetData>
  <mergeCells count="1">
    <mergeCell ref="B2:D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Гришина Наталья Владимировна</dc:creator>
  <cp:lastModifiedBy>Штоп Наталья Александровна</cp:lastModifiedBy>
  <cp:revision>4</cp:revision>
  <dcterms:created xsi:type="dcterms:W3CDTF">2015-06-05T18:19:34Z</dcterms:created>
  <dcterms:modified xsi:type="dcterms:W3CDTF">2025-09-23T08:59:56Z</dcterms:modified>
</cp:coreProperties>
</file>